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codeName="ThisWorkbook"/>
  <xr:revisionPtr revIDLastSave="0" documentId="13_ncr:1_{3561F154-4B25-4304-9026-BD53438A3F62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Bid form" sheetId="1" r:id="rId1"/>
    <sheet name="Chart Data" sheetId="4" state="hidden" r:id="rId2"/>
    <sheet name="Cost breakdown" sheetId="2" r:id="rId3"/>
    <sheet name="Bid cost summary" sheetId="3" r:id="rId4"/>
  </sheets>
  <definedNames>
    <definedName name="ColumnTitle2">BidItems[[#Headers],[Qty.]]</definedName>
    <definedName name="ColumnTitleRegion1..B11.1">'Bid form'!$B$12</definedName>
    <definedName name="ColumnTitleRegion2..B13.1">'Bid form'!$B$15</definedName>
    <definedName name="ColumnTitleRegion3..B15.1">'Bid form'!$B$22</definedName>
    <definedName name="ColumnTitleRegion4..B19.1">'Bid form'!$B$39</definedName>
    <definedName name="_xlnm.Print_Titles" localSheetId="2">'Cost breakdown'!$4:$4</definedName>
    <definedName name="RowTitleRegion1..C9">'Bid form'!$B$4</definedName>
    <definedName name="RowTitleRegion1..E14">'Cost breakdown'!$D$13</definedName>
    <definedName name="RowTitleRegion2..F9">'Bid form'!$E$4</definedName>
    <definedName name="Tax">'Cost breakdown'!$E$14</definedName>
    <definedName name="TaxRate">'Cost breakdown'!$E$13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5" i="2"/>
  <c r="F11" i="2" l="1"/>
  <c r="F10" i="2"/>
  <c r="F9" i="2"/>
  <c r="F5" i="2"/>
  <c r="F8" i="2"/>
  <c r="F7" i="2"/>
  <c r="F6" i="2"/>
  <c r="E12" i="2"/>
  <c r="E14" i="2" s="1"/>
  <c r="E15" i="2" s="1"/>
  <c r="C7" i="4" l="1"/>
  <c r="C3" i="4"/>
  <c r="B4" i="4"/>
  <c r="C6" i="4"/>
  <c r="B7" i="4"/>
  <c r="B3" i="4"/>
  <c r="C5" i="4"/>
  <c r="B6" i="4"/>
  <c r="C4" i="4"/>
  <c r="B5" i="4"/>
</calcChain>
</file>

<file path=xl/sharedStrings.xml><?xml version="1.0" encoding="utf-8"?>
<sst xmlns="http://schemas.openxmlformats.org/spreadsheetml/2006/main" count="101" uniqueCount="71">
  <si>
    <t>Description</t>
  </si>
  <si>
    <t>Cost</t>
  </si>
  <si>
    <t>Total</t>
  </si>
  <si>
    <t>2x8x10 lumber</t>
  </si>
  <si>
    <t>2x4x10 lumber</t>
  </si>
  <si>
    <t>Joist brackets</t>
  </si>
  <si>
    <t>Box of nails, 10 penny</t>
  </si>
  <si>
    <t>Box of screws, 2 in</t>
  </si>
  <si>
    <t>Pair of gloves, leather</t>
  </si>
  <si>
    <t>Tax</t>
  </si>
  <si>
    <t>Tax rate</t>
  </si>
  <si>
    <t>Grand total</t>
  </si>
  <si>
    <t>Laborer charges</t>
  </si>
  <si>
    <t>Subtotal</t>
  </si>
  <si>
    <t>Qty.</t>
  </si>
  <si>
    <t xml:space="preserve"> </t>
  </si>
  <si>
    <t>Notes</t>
  </si>
  <si>
    <t>Costs Ranked</t>
  </si>
  <si>
    <t>Pie chart showing top 5 costs per material. Data is based on Bid Items table in Cost Breakdown worksheet</t>
  </si>
  <si>
    <t>Cost breakdown</t>
  </si>
  <si>
    <t>List of materials and costs</t>
  </si>
  <si>
    <t>Bid cost summary</t>
  </si>
  <si>
    <t>Breakdown of materials and costs</t>
  </si>
  <si>
    <t>Labor charges are $100/hour not including OT</t>
  </si>
  <si>
    <t>Begäran om renovering</t>
  </si>
  <si>
    <t>Namn</t>
  </si>
  <si>
    <t>Adress</t>
  </si>
  <si>
    <t>Lägenhetsnummer</t>
  </si>
  <si>
    <t>Kontaktperson styrelsen</t>
  </si>
  <si>
    <t>Prinsgatan 6A eller 6B</t>
  </si>
  <si>
    <t>070-XXX XX XX</t>
  </si>
  <si>
    <t>Person@example.com</t>
  </si>
  <si>
    <t>Projekt namn/beskrivning</t>
  </si>
  <si>
    <t>Exempel: Renovering av kök</t>
  </si>
  <si>
    <t>Områden som påverkas</t>
  </si>
  <si>
    <t>Ventilation: Ja/Nej</t>
  </si>
  <si>
    <t>Elektricitet: Ja/Nej</t>
  </si>
  <si>
    <t xml:space="preserve">Beskrivande text </t>
  </si>
  <si>
    <t>Vatten/Avlopp: Ja/Nej</t>
  </si>
  <si>
    <t>Påverkas Grannar: Ja/Nej</t>
  </si>
  <si>
    <t>När utförs arbete och av vem</t>
  </si>
  <si>
    <t>Företag 1 (Ansvarsområde)</t>
  </si>
  <si>
    <t>Telefon</t>
  </si>
  <si>
    <t>Telefon (till hantverkare)</t>
  </si>
  <si>
    <t>Tomas Elektriska</t>
  </si>
  <si>
    <t>Företag 2 (Ansvarsområde)</t>
  </si>
  <si>
    <t>Bosses VVS</t>
  </si>
  <si>
    <t>Företag 3 (Ansvarsområde)</t>
  </si>
  <si>
    <t>Företag 4 (Ansvarsområde)</t>
  </si>
  <si>
    <t>Länk certifikat (eller bifoga I ansökan)</t>
  </si>
  <si>
    <t>BRF innehaveares signatur</t>
  </si>
  <si>
    <t>Namn 1</t>
  </si>
  <si>
    <t>Personliga Person &amp; Lisa Person</t>
  </si>
  <si>
    <t>070-XXX XX XX &amp; 070-YYY YY YY</t>
  </si>
  <si>
    <t>Person@example.com &amp; Lisa@exempel</t>
  </si>
  <si>
    <t>Tobias Bilson</t>
  </si>
  <si>
    <t>Nicklas snickeri Elektriska</t>
  </si>
  <si>
    <t>Karls badrum</t>
  </si>
  <si>
    <t>Stomme/bärande struktur: Ja/Nej</t>
  </si>
  <si>
    <t>Signatur Namn1</t>
  </si>
  <si>
    <t>Signatur Namn2</t>
  </si>
  <si>
    <t>Datum &amp; Plats</t>
  </si>
  <si>
    <t>Epost</t>
  </si>
  <si>
    <t xml:space="preserve">Ange vilket tidspann som arbetet kommer att utföras med byggstart och planerat avslut.
</t>
  </si>
  <si>
    <t>Lägenhetsägare 1 &amp; 2</t>
  </si>
  <si>
    <r>
      <t xml:space="preserve">OBS!
Lägenhetsägare och hantverkarna ansvarar gemensamt för att Fastighetens ytor återställs/städas av efter arbetet.
Beroende på feedback från styrelsen kan det inkomma vissa krav på tex informering av grannar, begränsningar i arbetstider för att minska risken att störa övriga boende. Beslut om tillstånd tas vid ordinarie mötesgång och denna </t>
    </r>
    <r>
      <rPr>
        <u/>
        <sz val="11"/>
        <color theme="5" tint="-0.499984740745262"/>
        <rFont val="Arial"/>
        <family val="2"/>
        <scheme val="minor"/>
      </rPr>
      <t>kompletta</t>
    </r>
    <r>
      <rPr>
        <sz val="11"/>
        <color theme="5" tint="-0.499984740745262"/>
        <rFont val="Arial"/>
        <family val="2"/>
        <scheme val="minor"/>
      </rPr>
      <t xml:space="preserve"> ansökan tillsammans med underlag ska inkomma minst 1 vecka innan styrelsens möte för att kunna tas upp för beslut.</t>
    </r>
  </si>
  <si>
    <t>Beskriv vad arbetet går ut på och bifoga underlag som är relevanta för arbetet.
Tex: planritning om lägenehetens planlösning påverkas</t>
  </si>
  <si>
    <t>Vi, som signerar detta dokument, förbinder oss att följande information ovan är korrekt och i linje med BRF Prinsens stadgar rörande renoveringar</t>
  </si>
  <si>
    <t>Beskrivning av Arbetet</t>
  </si>
  <si>
    <t>Styrelsens godkännande</t>
  </si>
  <si>
    <t xml:space="preserve">Styrelsen godkänner att ovanstånde arbeten får utföras i lägenheten ovan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</si>
</sst>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_);\(&quot;$&quot;#,##0.00\)"/>
    <numFmt numFmtId="165" formatCode="_(* #,##0_);_(* \(#,##0\);_(* &quot;-&quot;_);_(@_)"/>
    <numFmt numFmtId="166" formatCode="[&lt;=9999999]###\-####;\(###\)\ ###\-####"/>
    <numFmt numFmtId="167" formatCode=";;;"/>
  </numFmts>
  <fonts count="36" x14ac:knownFonts="1">
    <font>
      <sz val="11"/>
      <color theme="1" tint="0.34998626667073579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22"/>
      <color theme="1" tint="0.34998626667073579"/>
      <name val="Arial Black"/>
      <family val="2"/>
      <scheme val="major"/>
    </font>
    <font>
      <sz val="10"/>
      <color theme="1"/>
      <name val="Arial"/>
      <family val="2"/>
      <scheme val="minor"/>
    </font>
    <font>
      <sz val="14"/>
      <color theme="1" tint="0.34998626667073579"/>
      <name val="Arial Black"/>
      <family val="2"/>
      <scheme val="major"/>
    </font>
    <font>
      <b/>
      <sz val="11"/>
      <color theme="1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b/>
      <sz val="11"/>
      <color theme="1" tint="0.34998626667073579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4"/>
      <color theme="1" tint="0.34998626667073579"/>
      <name val="Arial Black"/>
      <family val="2"/>
      <scheme val="major"/>
    </font>
    <font>
      <b/>
      <sz val="11"/>
      <color theme="3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4"/>
      <color theme="1" tint="0.34998626667073579"/>
      <name val="Arial Black"/>
      <family val="2"/>
    </font>
    <font>
      <sz val="14"/>
      <color theme="0"/>
      <name val="Arial Black"/>
      <family val="2"/>
      <scheme val="major"/>
    </font>
    <font>
      <b/>
      <sz val="14"/>
      <color theme="0"/>
      <name val="Arial Black"/>
      <family val="2"/>
      <scheme val="major"/>
    </font>
    <font>
      <sz val="11"/>
      <color theme="1"/>
      <name val="Arial Bold"/>
    </font>
    <font>
      <sz val="11"/>
      <color theme="5" tint="-0.499984740745262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sz val="10"/>
      <color theme="5" tint="-0.499984740745262"/>
      <name val="Arial"/>
      <family val="2"/>
      <scheme val="minor"/>
    </font>
    <font>
      <b/>
      <sz val="11"/>
      <color theme="0"/>
      <name val="Arial"/>
      <family val="2"/>
      <scheme val="minor"/>
    </font>
    <font>
      <sz val="36"/>
      <color theme="5" tint="-0.499984740745262"/>
      <name val="Arial Black"/>
      <family val="2"/>
      <scheme val="major"/>
    </font>
    <font>
      <sz val="11"/>
      <color theme="1" tint="0.34998626667073579"/>
      <name val="Arial Black"/>
      <family val="2"/>
      <scheme val="major"/>
    </font>
    <font>
      <sz val="12"/>
      <color theme="0"/>
      <name val="Arial Black"/>
      <family val="2"/>
      <scheme val="major"/>
    </font>
    <font>
      <b/>
      <sz val="12"/>
      <color theme="0"/>
      <name val="Arial Black"/>
      <family val="2"/>
      <scheme val="major"/>
    </font>
    <font>
      <sz val="11"/>
      <color theme="0"/>
      <name val="Arial Black"/>
      <family val="2"/>
      <scheme val="major"/>
    </font>
    <font>
      <sz val="36"/>
      <color theme="5" tint="-0.499984740745262"/>
      <name val="Arial"/>
      <family val="2"/>
      <scheme val="minor"/>
    </font>
    <font>
      <sz val="12"/>
      <color theme="0"/>
      <name val="Arial"/>
      <family val="2"/>
      <scheme val="minor"/>
    </font>
    <font>
      <sz val="11"/>
      <color rgb="FFFF0000"/>
      <name val="Arial Black"/>
      <family val="2"/>
      <scheme val="major"/>
    </font>
    <font>
      <sz val="22"/>
      <color theme="1" tint="0.34998626667073579"/>
      <name val="Arial"/>
      <family val="2"/>
      <scheme val="minor"/>
    </font>
    <font>
      <sz val="14"/>
      <color theme="1" tint="0.34998626667073579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u/>
      <sz val="14"/>
      <color theme="1" tint="0.34998626667073579"/>
      <name val="Arial Black"/>
      <family val="2"/>
    </font>
    <font>
      <b/>
      <u/>
      <sz val="14"/>
      <color theme="1" tint="0.34998626667073579"/>
      <name val="Arial Black"/>
      <family val="2"/>
      <scheme val="major"/>
    </font>
    <font>
      <u/>
      <sz val="11"/>
      <color theme="5" tint="-0.499984740745262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5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/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</borders>
  <cellStyleXfs count="22">
    <xf numFmtId="0" fontId="0" fillId="0" borderId="0">
      <alignment horizontal="left" wrapText="1"/>
    </xf>
    <xf numFmtId="0" fontId="4" fillId="0" borderId="2" applyNumberFormat="0" applyFill="0" applyProtection="0">
      <alignment vertical="center"/>
    </xf>
    <xf numFmtId="0" fontId="6" fillId="0" borderId="0" applyNumberFormat="0" applyFill="0" applyBorder="0" applyProtection="0"/>
    <xf numFmtId="0" fontId="11" fillId="0" borderId="2">
      <alignment horizontal="left"/>
    </xf>
    <xf numFmtId="0" fontId="9" fillId="0" borderId="3">
      <alignment horizontal="left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37" fontId="8" fillId="0" borderId="0" applyFont="0" applyFill="0" applyBorder="0" applyProtection="0">
      <alignment horizontal="left"/>
    </xf>
    <xf numFmtId="165" fontId="8" fillId="0" borderId="0" applyFont="0" applyFill="0" applyBorder="0" applyAlignment="0" applyProtection="0"/>
    <xf numFmtId="164" fontId="8" fillId="0" borderId="0" applyFont="0" applyFill="0" applyBorder="0" applyProtection="0">
      <alignment horizontal="right"/>
    </xf>
    <xf numFmtId="164" fontId="7" fillId="2" borderId="1" applyAlignment="0" applyProtection="0"/>
    <xf numFmtId="10" fontId="8" fillId="0" borderId="0" applyFont="0" applyFill="0" applyBorder="0" applyProtection="0">
      <alignment horizontal="right"/>
    </xf>
    <xf numFmtId="0" fontId="8" fillId="0" borderId="0" applyNumberFormat="0" applyFont="0" applyFill="0" applyBorder="0">
      <alignment horizontal="right" wrapText="1" indent="1"/>
    </xf>
    <xf numFmtId="0" fontId="8" fillId="0" borderId="0">
      <alignment horizontal="left" vertical="top" wrapText="1"/>
    </xf>
    <xf numFmtId="0" fontId="7" fillId="0" borderId="0">
      <alignment horizontal="right" indent="1"/>
    </xf>
    <xf numFmtId="166" fontId="8" fillId="0" borderId="0" applyFont="0" applyFill="0" applyBorder="0" applyAlignment="0">
      <alignment horizontal="left" wrapText="1"/>
    </xf>
    <xf numFmtId="14" fontId="8" fillId="0" borderId="0" applyFont="0" applyFill="0" applyBorder="0" applyAlignment="0">
      <alignment horizontal="left" wrapText="1"/>
    </xf>
    <xf numFmtId="0" fontId="10" fillId="0" borderId="1" applyNumberFormat="0" applyFont="0" applyFill="0" applyAlignment="0" applyProtection="0"/>
    <xf numFmtId="0" fontId="12" fillId="0" borderId="0" applyNumberFormat="0" applyFill="0" applyBorder="0" applyAlignment="0" applyProtection="0"/>
    <xf numFmtId="0" fontId="8" fillId="0" borderId="4" applyNumberFormat="0" applyProtection="0">
      <alignment vertical="top" wrapText="1"/>
    </xf>
    <xf numFmtId="0" fontId="8" fillId="0" borderId="0">
      <alignment horizontal="right" indent="1"/>
    </xf>
    <xf numFmtId="0" fontId="3" fillId="0" borderId="0">
      <alignment horizontal="left" vertical="center" wrapText="1"/>
    </xf>
  </cellStyleXfs>
  <cellXfs count="74">
    <xf numFmtId="0" fontId="0" fillId="0" borderId="0" xfId="0">
      <alignment horizontal="left" wrapText="1"/>
    </xf>
    <xf numFmtId="0" fontId="13" fillId="0" borderId="0" xfId="0" applyFont="1">
      <alignment horizontal="left" wrapText="1"/>
    </xf>
    <xf numFmtId="0" fontId="0" fillId="3" borderId="0" xfId="0" applyFill="1">
      <alignment horizontal="left" wrapText="1"/>
    </xf>
    <xf numFmtId="0" fontId="4" fillId="3" borderId="0" xfId="1" applyFill="1" applyBorder="1" applyAlignment="1">
      <alignment horizontal="left" vertical="center" indent="1"/>
    </xf>
    <xf numFmtId="0" fontId="15" fillId="4" borderId="0" xfId="2" applyFont="1" applyFill="1" applyBorder="1" applyAlignment="1">
      <alignment horizontal="left" vertical="center" indent="1"/>
    </xf>
    <xf numFmtId="0" fontId="0" fillId="3" borderId="0" xfId="0" applyFill="1" applyAlignment="1">
      <alignment horizontal="left" wrapText="1" indent="1"/>
    </xf>
    <xf numFmtId="0" fontId="14" fillId="3" borderId="0" xfId="3" applyFont="1" applyFill="1" applyBorder="1" applyAlignment="1">
      <alignment horizontal="left" indent="1"/>
    </xf>
    <xf numFmtId="0" fontId="11" fillId="3" borderId="0" xfId="3" applyFill="1" applyBorder="1" applyAlignment="1">
      <alignment horizontal="left" indent="1"/>
    </xf>
    <xf numFmtId="0" fontId="16" fillId="4" borderId="0" xfId="3" applyFont="1" applyFill="1" applyBorder="1" applyAlignment="1">
      <alignment horizontal="left" vertical="center" indent="1"/>
    </xf>
    <xf numFmtId="0" fontId="9" fillId="3" borderId="0" xfId="4" applyFill="1" applyBorder="1" applyAlignment="1">
      <alignment horizontal="left" indent="1"/>
    </xf>
    <xf numFmtId="0" fontId="17" fillId="3" borderId="0" xfId="0" applyFont="1" applyFill="1" applyAlignment="1">
      <alignment horizontal="left" wrapText="1" indent="1"/>
    </xf>
    <xf numFmtId="0" fontId="5" fillId="3" borderId="0" xfId="0" applyFont="1" applyFill="1" applyAlignment="1">
      <alignment horizontal="left" wrapText="1" indent="1"/>
    </xf>
    <xf numFmtId="0" fontId="2" fillId="3" borderId="0" xfId="17" applyFont="1" applyFill="1" applyBorder="1" applyAlignment="1">
      <alignment horizontal="left" wrapText="1" indent="1"/>
    </xf>
    <xf numFmtId="0" fontId="2" fillId="3" borderId="0" xfId="0" applyFont="1" applyFill="1" applyAlignment="1">
      <alignment horizontal="left" wrapText="1" indent="1"/>
    </xf>
    <xf numFmtId="14" fontId="2" fillId="3" borderId="0" xfId="17" applyNumberFormat="1" applyFont="1" applyFill="1" applyBorder="1" applyAlignment="1">
      <alignment horizontal="left" wrapText="1" indent="1"/>
    </xf>
    <xf numFmtId="0" fontId="19" fillId="3" borderId="0" xfId="4" applyFont="1" applyFill="1" applyBorder="1" applyAlignment="1">
      <alignment horizontal="left" indent="1"/>
    </xf>
    <xf numFmtId="0" fontId="18" fillId="3" borderId="0" xfId="0" applyFont="1" applyFill="1" applyAlignment="1">
      <alignment horizontal="left" wrapText="1" indent="1"/>
    </xf>
    <xf numFmtId="0" fontId="18" fillId="3" borderId="1" xfId="17" applyFont="1" applyFill="1" applyAlignment="1">
      <alignment horizontal="left" wrapText="1"/>
    </xf>
    <xf numFmtId="0" fontId="20" fillId="3" borderId="0" xfId="0" applyFont="1" applyFill="1" applyAlignment="1">
      <alignment horizontal="left" wrapText="1" indent="1"/>
    </xf>
    <xf numFmtId="166" fontId="18" fillId="3" borderId="1" xfId="17" applyNumberFormat="1" applyFont="1" applyFill="1" applyAlignment="1">
      <alignment horizontal="left" wrapText="1"/>
    </xf>
    <xf numFmtId="0" fontId="13" fillId="3" borderId="0" xfId="0" applyFont="1" applyFill="1">
      <alignment horizontal="left" wrapText="1"/>
    </xf>
    <xf numFmtId="0" fontId="18" fillId="3" borderId="0" xfId="0" applyFont="1" applyFill="1" applyAlignment="1">
      <alignment horizontal="left" vertical="center" wrapText="1" indent="1"/>
    </xf>
    <xf numFmtId="0" fontId="18" fillId="3" borderId="0" xfId="20" applyFont="1" applyFill="1" applyAlignment="1">
      <alignment horizontal="left" vertical="center" indent="1"/>
    </xf>
    <xf numFmtId="0" fontId="19" fillId="3" borderId="0" xfId="14" applyFont="1" applyFill="1" applyAlignment="1">
      <alignment horizontal="left" vertical="center" indent="1"/>
    </xf>
    <xf numFmtId="164" fontId="21" fillId="4" borderId="0" xfId="10" applyFont="1" applyFill="1" applyBorder="1" applyAlignment="1">
      <alignment horizontal="left" vertical="center" indent="1"/>
    </xf>
    <xf numFmtId="10" fontId="18" fillId="3" borderId="5" xfId="11" applyFont="1" applyFill="1" applyBorder="1" applyAlignment="1">
      <alignment horizontal="left" vertical="center" indent="1"/>
    </xf>
    <xf numFmtId="164" fontId="19" fillId="3" borderId="6" xfId="10" applyFont="1" applyFill="1" applyBorder="1" applyAlignment="1">
      <alignment horizontal="left" vertical="center" indent="1"/>
    </xf>
    <xf numFmtId="0" fontId="18" fillId="3" borderId="7" xfId="19" applyFont="1" applyFill="1" applyBorder="1" applyAlignment="1">
      <alignment horizontal="left" vertical="top" wrapText="1" indent="1"/>
    </xf>
    <xf numFmtId="0" fontId="23" fillId="3" borderId="0" xfId="0" applyFont="1" applyFill="1" applyAlignment="1">
      <alignment horizontal="left" vertical="center" wrapText="1"/>
    </xf>
    <xf numFmtId="0" fontId="24" fillId="4" borderId="0" xfId="2" applyFont="1" applyFill="1" applyBorder="1" applyAlignment="1">
      <alignment horizontal="left" vertical="center" indent="1"/>
    </xf>
    <xf numFmtId="0" fontId="23" fillId="3" borderId="0" xfId="0" applyFont="1" applyFill="1" applyAlignment="1">
      <alignment horizontal="left" vertical="center" wrapText="1" indent="1"/>
    </xf>
    <xf numFmtId="0" fontId="23" fillId="0" borderId="0" xfId="0" applyFont="1" applyAlignment="1">
      <alignment horizontal="left" vertical="center" wrapText="1"/>
    </xf>
    <xf numFmtId="0" fontId="19" fillId="3" borderId="0" xfId="0" applyFont="1" applyFill="1" applyAlignment="1">
      <alignment horizontal="left" wrapText="1" indent="1"/>
    </xf>
    <xf numFmtId="0" fontId="25" fillId="4" borderId="0" xfId="3" applyFont="1" applyFill="1" applyBorder="1" applyAlignment="1">
      <alignment horizontal="left" vertical="center" indent="1"/>
    </xf>
    <xf numFmtId="0" fontId="23" fillId="3" borderId="0" xfId="0" applyFont="1" applyFill="1">
      <alignment horizontal="left" wrapText="1"/>
    </xf>
    <xf numFmtId="0" fontId="11" fillId="4" borderId="0" xfId="3" applyFill="1" applyBorder="1" applyAlignment="1">
      <alignment horizontal="left" indent="1"/>
    </xf>
    <xf numFmtId="0" fontId="23" fillId="0" borderId="0" xfId="0" applyFont="1">
      <alignment horizontal="left" wrapText="1"/>
    </xf>
    <xf numFmtId="0" fontId="26" fillId="3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1" fillId="4" borderId="0" xfId="3" applyFill="1" applyBorder="1" applyAlignment="1">
      <alignment horizontal="left" vertical="center" indent="1"/>
    </xf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7" fontId="1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 indent="1"/>
    </xf>
    <xf numFmtId="0" fontId="22" fillId="3" borderId="0" xfId="1" applyFont="1" applyFill="1" applyBorder="1">
      <alignment vertical="center"/>
    </xf>
    <xf numFmtId="0" fontId="29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37" fontId="0" fillId="0" borderId="0" xfId="7" applyFont="1" applyFill="1" applyBorder="1" applyAlignment="1">
      <alignment horizontal="left" vertical="center" indent="1"/>
    </xf>
    <xf numFmtId="164" fontId="0" fillId="0" borderId="0" xfId="9" applyFont="1" applyFill="1" applyBorder="1" applyAlignment="1">
      <alignment horizontal="left" vertical="center" indent="1"/>
    </xf>
    <xf numFmtId="164" fontId="0" fillId="0" borderId="0" xfId="0" applyNumberFormat="1" applyAlignment="1">
      <alignment horizontal="left" vertical="center" indent="1"/>
    </xf>
    <xf numFmtId="0" fontId="0" fillId="3" borderId="0" xfId="0" applyFill="1" applyAlignment="1">
      <alignment horizontal="left" vertical="top" wrapText="1"/>
    </xf>
    <xf numFmtId="0" fontId="27" fillId="3" borderId="0" xfId="1" applyFont="1" applyFill="1" applyBorder="1" applyAlignment="1">
      <alignment vertical="top"/>
    </xf>
    <xf numFmtId="0" fontId="30" fillId="3" borderId="0" xfId="1" applyFont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31" fillId="3" borderId="0" xfId="2" applyFont="1" applyFill="1" applyBorder="1" applyAlignment="1">
      <alignment vertical="center"/>
    </xf>
    <xf numFmtId="0" fontId="28" fillId="3" borderId="0" xfId="2" applyFont="1" applyFill="1" applyBorder="1" applyAlignment="1">
      <alignment horizontal="left" vertical="center" indent="1"/>
    </xf>
    <xf numFmtId="0" fontId="32" fillId="3" borderId="9" xfId="18" applyFont="1" applyFill="1" applyBorder="1" applyAlignment="1">
      <alignment horizontal="left" vertical="center" indent="1"/>
    </xf>
    <xf numFmtId="167" fontId="1" fillId="3" borderId="0" xfId="21" applyNumberFormat="1" applyFont="1" applyFill="1" applyAlignment="1">
      <alignment horizontal="left" vertical="center"/>
    </xf>
    <xf numFmtId="0" fontId="6" fillId="3" borderId="0" xfId="2" applyFill="1" applyBorder="1" applyAlignment="1">
      <alignment vertical="center"/>
    </xf>
    <xf numFmtId="0" fontId="25" fillId="4" borderId="8" xfId="18" applyFont="1" applyFill="1" applyBorder="1" applyAlignment="1">
      <alignment horizontal="left" vertical="center" indent="1"/>
    </xf>
    <xf numFmtId="0" fontId="8" fillId="3" borderId="1" xfId="5" applyFill="1" applyBorder="1" applyAlignment="1">
      <alignment horizontal="left" wrapText="1"/>
    </xf>
    <xf numFmtId="0" fontId="33" fillId="3" borderId="0" xfId="3" applyFont="1" applyFill="1" applyBorder="1" applyAlignment="1">
      <alignment horizontal="left" indent="1"/>
    </xf>
    <xf numFmtId="0" fontId="34" fillId="3" borderId="0" xfId="3" applyFont="1" applyFill="1" applyBorder="1" applyAlignment="1">
      <alignment horizontal="left" indent="1"/>
    </xf>
    <xf numFmtId="0" fontId="0" fillId="3" borderId="1" xfId="0" applyFill="1" applyBorder="1" applyAlignment="1">
      <alignment horizontal="left" indent="1"/>
    </xf>
    <xf numFmtId="14" fontId="0" fillId="3" borderId="1" xfId="16" applyFont="1" applyFill="1" applyBorder="1" applyAlignment="1">
      <alignment horizontal="left" wrapText="1" indent="1"/>
    </xf>
    <xf numFmtId="0" fontId="19" fillId="3" borderId="3" xfId="4" applyFont="1" applyFill="1" applyAlignment="1">
      <alignment horizontal="left" indent="1"/>
    </xf>
    <xf numFmtId="0" fontId="18" fillId="3" borderId="0" xfId="13" applyFont="1" applyFill="1">
      <alignment horizontal="left" vertical="top" wrapText="1"/>
    </xf>
    <xf numFmtId="0" fontId="24" fillId="4" borderId="0" xfId="2" applyFont="1" applyFill="1" applyBorder="1" applyAlignment="1">
      <alignment horizontal="left" vertical="center" indent="1"/>
    </xf>
    <xf numFmtId="0" fontId="22" fillId="3" borderId="0" xfId="1" applyFont="1" applyFill="1" applyBorder="1" applyAlignment="1">
      <alignment horizontal="left" vertical="center"/>
    </xf>
    <xf numFmtId="0" fontId="18" fillId="3" borderId="0" xfId="13" applyFont="1" applyFill="1" applyAlignment="1">
      <alignment horizontal="left" vertical="top" wrapText="1" indent="1"/>
    </xf>
    <xf numFmtId="0" fontId="19" fillId="3" borderId="0" xfId="0" applyFont="1" applyFill="1" applyAlignment="1">
      <alignment horizontal="left" wrapText="1" indent="1"/>
    </xf>
    <xf numFmtId="0" fontId="18" fillId="3" borderId="1" xfId="17" applyFont="1" applyFill="1" applyAlignment="1">
      <alignment horizontal="left" wrapText="1"/>
    </xf>
    <xf numFmtId="0" fontId="22" fillId="3" borderId="0" xfId="1" applyFont="1" applyFill="1" applyBorder="1">
      <alignment vertical="center"/>
    </xf>
  </cellXfs>
  <cellStyles count="22">
    <cellStyle name="Comma" xfId="7" builtinId="3" customBuiltin="1"/>
    <cellStyle name="Comma [0]" xfId="8" builtinId="6" customBuiltin="1"/>
    <cellStyle name="Currency" xfId="9" builtinId="4" customBuiltin="1"/>
    <cellStyle name="Currency [0]" xfId="10" builtinId="7" customBuiltin="1"/>
    <cellStyle name="Date" xfId="16" xr:uid="{00000000-0005-0000-0000-000004000000}"/>
    <cellStyle name="Explanatory Text" xfId="13" builtinId="53" customBuiltin="1"/>
    <cellStyle name="Followed Hyperlink" xfId="6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18" builtinId="19"/>
    <cellStyle name="Hyperlink" xfId="5" builtinId="8" customBuiltin="1"/>
    <cellStyle name="Input" xfId="17" builtinId="20" customBuiltin="1"/>
    <cellStyle name="Normal" xfId="0" builtinId="0" customBuiltin="1"/>
    <cellStyle name="Note" xfId="19" builtinId="10" customBuiltin="1"/>
    <cellStyle name="Percent" xfId="11" builtinId="5" customBuiltin="1"/>
    <cellStyle name="Phone" xfId="15" xr:uid="{00000000-0005-0000-0000-000010000000}"/>
    <cellStyle name="Tax rate label" xfId="20" xr:uid="{00000000-0005-0000-0000-000011000000}"/>
    <cellStyle name="Title" xfId="1" builtinId="15" customBuiltin="1"/>
    <cellStyle name="Total" xfId="14" builtinId="25" customBuiltin="1"/>
    <cellStyle name="Warning Text" xfId="12" builtinId="11" customBuiltin="1"/>
    <cellStyle name="z Hidden Text" xfId="21" xr:uid="{94107ABC-3EC0-41F4-83DF-FAAE91D4E678}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color theme="1"/>
      </font>
      <border diagonalUp="0" diagonalDown="0">
        <left/>
        <right/>
        <top style="thin">
          <color theme="1"/>
        </top>
        <bottom/>
        <vertical/>
        <horizontal/>
      </border>
    </dxf>
    <dxf>
      <font>
        <b/>
        <i val="0"/>
        <color theme="5" tint="-0.499984740745262"/>
      </font>
      <border diagonalUp="0" diagonalDown="0">
        <left/>
        <right/>
        <top/>
        <bottom style="thin">
          <color theme="1"/>
        </bottom>
        <vertical/>
        <horizontal/>
      </border>
    </dxf>
    <dxf>
      <font>
        <color theme="5" tint="-0.499984740745262"/>
      </font>
      <fill>
        <patternFill>
          <bgColor theme="2" tint="-4.9989318521683403E-2"/>
        </patternFill>
      </fill>
      <border diagonalUp="0" diagonalDown="0"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border>
        <top style="thin">
          <color theme="0" tint="-0.24994659260841701"/>
        </top>
        <bottom style="thin">
          <color theme="0" tint="-0.24994659260841701"/>
        </bottom>
        <horizontal style="thin">
          <color theme="0" tint="-0.24994659260841701"/>
        </horizontal>
      </border>
    </dxf>
    <dxf>
      <font>
        <b val="0"/>
        <i val="0"/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 tint="0.34998626667073579"/>
      </font>
      <fill>
        <patternFill>
          <bgColor theme="0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b/>
        <i val="0"/>
        <color theme="1" tint="0.34998626667073579"/>
      </font>
      <fill>
        <patternFill patternType="solid">
          <fgColor theme="1"/>
          <bgColor theme="0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</dxfs>
  <tableStyles count="2" defaultTableStyle="ConstructionBidSheet_table1" defaultPivotStyle="PivotStyleLight16">
    <tableStyle name="ConstructionBidSheet_table1" pivot="0" count="6" xr9:uid="{00000000-0011-0000-FFFF-FFFF00000000}">
      <tableStyleElement type="headerRow" dxfId="10"/>
      <tableStyleElement type="totalRow" dxfId="9"/>
      <tableStyleElement type="lastColumn" dxfId="8"/>
      <tableStyleElement type="firstRowStripe" dxfId="7"/>
      <tableStyleElement type="lastHeaderCell" dxfId="6"/>
      <tableStyleElement type="lastTotalCell" dxfId="5"/>
    </tableStyle>
    <tableStyle name="Cost" pivot="0" count="3" xr9:uid="{96B73B43-9DA1-4C0F-A9C0-07D79BBFB279}">
      <tableStyleElement type="wholeTable" dxfId="4"/>
      <tableStyleElement type="headerRow" dxfId="3"/>
      <tableStyleElement type="totalRow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525459317585304E-2"/>
          <c:y val="4.5682046753501612E-2"/>
          <c:w val="0.55680266768233433"/>
          <c:h val="0.878568695268231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11E2-854B-ABDF-859EA3E31E07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1E2-854B-ABDF-859EA3E31E07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1E2-854B-ABDF-859EA3E31E07}"/>
              </c:ext>
            </c:extLst>
          </c:dPt>
          <c:dPt>
            <c:idx val="3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11E2-854B-ABDF-859EA3E31E07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11E2-854B-ABDF-859EA3E31E07}"/>
              </c:ext>
            </c:extLst>
          </c:dPt>
          <c:cat>
            <c:strRef>
              <c:f>'Chart Data'!$B$3:$B$7</c:f>
              <c:strCache>
                <c:ptCount val="5"/>
                <c:pt idx="0">
                  <c:v>Laborer charges</c:v>
                </c:pt>
                <c:pt idx="1">
                  <c:v>2x8x10 lumber</c:v>
                </c:pt>
                <c:pt idx="2">
                  <c:v>2x4x10 lumber</c:v>
                </c:pt>
                <c:pt idx="3">
                  <c:v>Box of screws, 2 in</c:v>
                </c:pt>
                <c:pt idx="4">
                  <c:v>Joist brackets</c:v>
                </c:pt>
              </c:strCache>
            </c:strRef>
          </c:cat>
          <c:val>
            <c:numRef>
              <c:f>'Chart Data'!$C$3:$C$7</c:f>
              <c:numCache>
                <c:formatCode>General</c:formatCode>
                <c:ptCount val="5"/>
                <c:pt idx="0">
                  <c:v>31000</c:v>
                </c:pt>
                <c:pt idx="1">
                  <c:v>4725</c:v>
                </c:pt>
                <c:pt idx="2">
                  <c:v>3404.45</c:v>
                </c:pt>
                <c:pt idx="3">
                  <c:v>2234.4499999999998</c:v>
                </c:pt>
                <c:pt idx="4">
                  <c:v>1249.98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96-48DC-98CB-EC412D7E0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4894264327521745"/>
          <c:y val="7.7780899794164735E-2"/>
          <c:w val="0.30165875119509372"/>
          <c:h val="0.82782393424398049"/>
        </c:manualLayout>
      </c:layout>
      <c:overlay val="0"/>
      <c:txPr>
        <a:bodyPr/>
        <a:lstStyle/>
        <a:p>
          <a:pPr rtl="0">
            <a:defRPr b="0" i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406400</xdr:colOff>
      <xdr:row>1</xdr:row>
      <xdr:rowOff>0</xdr:rowOff>
    </xdr:from>
    <xdr:to>
      <xdr:col>6</xdr:col>
      <xdr:colOff>0</xdr:colOff>
      <xdr:row>1</xdr:row>
      <xdr:rowOff>660400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C96660B-21C1-DB4D-D82D-93398DC46A29}"/>
            </a:ext>
          </a:extLst>
        </xdr:cNvPr>
        <xdr:cNvSpPr/>
      </xdr:nvSpPr>
      <xdr:spPr>
        <a:xfrm>
          <a:off x="6591300" y="254000"/>
          <a:ext cx="1943100" cy="660400"/>
        </a:xfrm>
        <a:prstGeom prst="rect">
          <a:avLst/>
        </a:prstGeom>
        <a:solidFill>
          <a:schemeClr val="tx1"/>
        </a:solidFill>
        <a:ln w="28575">
          <a:noFill/>
        </a:ln>
        <a:effectLst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BRF Prinsen</a:t>
          </a:r>
          <a:r>
            <a:rPr lang="en-US" sz="1400" b="1" baseline="0">
              <a:solidFill>
                <a:schemeClr val="bg1"/>
              </a:solidFill>
            </a:rPr>
            <a:t> 6</a:t>
          </a:r>
          <a:endParaRPr lang="en-US" sz="14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25400</xdr:rowOff>
    </xdr:from>
    <xdr:to>
      <xdr:col>2</xdr:col>
      <xdr:colOff>12700</xdr:colOff>
      <xdr:row>6</xdr:row>
      <xdr:rowOff>12700</xdr:rowOff>
    </xdr:to>
    <xdr:graphicFrame macro="">
      <xdr:nvGraphicFramePr>
        <xdr:cNvPr id="2" name="Top5Costs_Chart" descr="Pie chart showing top 5 costs per material. Data is based on Bid Items table in Cost Breakdown worksheet">
          <a:extLst>
            <a:ext uri="{FF2B5EF4-FFF2-40B4-BE49-F238E27FC236}">
              <a16:creationId xmlns:a16="http://schemas.microsoft.com/office/drawing/2014/main" id="{14BA8CEF-CEEB-465E-A781-EB3B9C45E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idItems" displayName="BidItems" ref="B4:F12" totalsRowCount="1">
  <tableColumns count="5">
    <tableColumn id="1" xr3:uid="{00000000-0010-0000-0000-000001000000}" name="Qty."/>
    <tableColumn id="2" xr3:uid="{00000000-0010-0000-0000-000002000000}" name="Description"/>
    <tableColumn id="3" xr3:uid="{00000000-0010-0000-0000-000003000000}" name="Cost" totalsRowLabel="Subtotal"/>
    <tableColumn id="4" xr3:uid="{00000000-0010-0000-0000-000004000000}" name="Total" totalsRowFunction="sum">
      <calculatedColumnFormula>IFERROR(BidItems[[#This Row],[Cost]]*BidItems[[#This Row],[Qty.]], "")</calculatedColumnFormula>
    </tableColumn>
    <tableColumn id="5" xr3:uid="{00000000-0010-0000-0000-000005000000}" name="Costs Ranked">
      <calculatedColumnFormula>_xlfn.RANK.EQ(BidItems[[#This Row],[Total]],BidItems[Total])</calculatedColumnFormula>
    </tableColumn>
  </tableColumns>
  <tableStyleInfo name="Cost" showFirstColumn="0" showLastColumn="1" showRowStripes="1" showColumnStripes="0"/>
  <extLst>
    <ext xmlns:x14="http://schemas.microsoft.com/office/spreadsheetml/2009/9/main" uri="{504A1905-F514-4f6f-8877-14C23A59335A}">
      <x14:table altTextSummary="Enter Quantity, Description, and Cost in this table. Total is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ecatur">
  <a:themeElements>
    <a:clrScheme name="ConstructionBidSheet_color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E8B31C"/>
      </a:accent1>
      <a:accent2>
        <a:srgbClr val="499000"/>
      </a:accent2>
      <a:accent3>
        <a:srgbClr val="D94717"/>
      </a:accent3>
      <a:accent4>
        <a:srgbClr val="2374B8"/>
      </a:accent4>
      <a:accent5>
        <a:srgbClr val="E77712"/>
      </a:accent5>
      <a:accent6>
        <a:srgbClr val="7947A9"/>
      </a:accent6>
      <a:hlink>
        <a:srgbClr val="2374B8"/>
      </a:hlink>
      <a:folHlink>
        <a:srgbClr val="7947A9"/>
      </a:folHlink>
    </a:clrScheme>
    <a:fontScheme name="Custom 7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Decatur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  <a:satMod val="110000"/>
              </a:schemeClr>
            </a:gs>
            <a:gs pos="47500">
              <a:schemeClr val="phClr">
                <a:tint val="53000"/>
                <a:satMod val="120000"/>
              </a:schemeClr>
            </a:gs>
            <a:gs pos="58500">
              <a:schemeClr val="phClr">
                <a:tint val="53000"/>
                <a:satMod val="120000"/>
              </a:schemeClr>
            </a:gs>
            <a:gs pos="100000">
              <a:schemeClr val="phClr">
                <a:tint val="9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4000"/>
                <a:satMod val="105000"/>
              </a:schemeClr>
            </a:gs>
            <a:gs pos="47500">
              <a:schemeClr val="phClr">
                <a:shade val="88000"/>
                <a:satMod val="105000"/>
              </a:schemeClr>
            </a:gs>
            <a:gs pos="58500">
              <a:schemeClr val="phClr">
                <a:shade val="88000"/>
                <a:satMod val="105000"/>
              </a:schemeClr>
            </a:gs>
            <a:gs pos="100000">
              <a:schemeClr val="phClr">
                <a:shade val="54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82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3600000" algn="r" rotWithShape="0">
              <a:srgbClr val="000000">
                <a:alpha val="30000"/>
              </a:srgbClr>
            </a:outerShdw>
          </a:effectLst>
        </a:effectStyle>
        <a:effectStyle>
          <a:effectLst>
            <a:outerShdw blurRad="63500" dist="25400" dir="3600000" algn="r" rotWithShape="0">
              <a:srgbClr val="000000">
                <a:alpha val="36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76200" dist="38100" dir="3600000" algn="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harsh" dir="tl">
              <a:rot lat="0" lon="0" rev="9000000"/>
            </a:lightRig>
          </a:scene3d>
          <a:sp3d contourW="44450" prstMaterial="flat">
            <a:bevelT w="38100" h="508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52000"/>
                <a:satMod val="105000"/>
              </a:schemeClr>
            </a:gs>
            <a:gs pos="47500">
              <a:schemeClr val="phClr">
                <a:tint val="90000"/>
                <a:shade val="89000"/>
                <a:satMod val="105000"/>
              </a:schemeClr>
            </a:gs>
            <a:gs pos="58500">
              <a:schemeClr val="phClr">
                <a:tint val="85000"/>
                <a:shade val="89000"/>
                <a:satMod val="105000"/>
              </a:schemeClr>
            </a:gs>
            <a:gs pos="100000">
              <a:schemeClr val="phClr">
                <a:tint val="100000"/>
                <a:shade val="52000"/>
                <a:satMod val="105000"/>
              </a:schemeClr>
            </a:gs>
          </a:gsLst>
          <a:lin ang="36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8000"/>
              </a:schemeClr>
              <a:schemeClr val="phClr">
                <a:shade val="85000"/>
                <a:satMod val="120000"/>
              </a:schemeClr>
            </a:duotone>
          </a:blip>
          <a:tile tx="0" ty="0" sx="52000" sy="52000" flip="none" algn="tl"/>
        </a:blipFill>
      </a:bgFillStyleLst>
    </a:fmtScheme>
  </a:themeElements>
  <a:objectDefaults>
    <a:spDef>
      <a:spPr>
        <a:noFill/>
        <a:ln w="28575">
          <a:solidFill>
            <a:schemeClr val="accent1"/>
          </a:solidFill>
        </a:ln>
        <a:effectLst/>
      </a:spPr>
      <a:bodyPr vertOverflow="clip" horzOverflow="clip" rtlCol="0" anchor="ctr"/>
      <a:lstStyle>
        <a:defPPr algn="l">
          <a:defRPr sz="1000" b="1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rson@example.com" TargetMode="External"/><Relationship Id="rId1" Type="http://schemas.openxmlformats.org/officeDocument/2006/relationships/hyperlink" Target="mailto:Person@example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-0.499984740745262"/>
    <pageSetUpPr autoPageBreaks="0" fitToPage="1"/>
  </sheetPr>
  <dimension ref="A1:G53"/>
  <sheetViews>
    <sheetView showGridLines="0" tabSelected="1" topLeftCell="A41" zoomScale="91" zoomScaleNormal="100" workbookViewId="0">
      <selection activeCell="H49" sqref="H49"/>
    </sheetView>
  </sheetViews>
  <sheetFormatPr defaultColWidth="8.78515625" defaultRowHeight="30" customHeight="1" x14ac:dyDescent="0.35"/>
  <cols>
    <col min="1" max="1" width="2.78515625" customWidth="1"/>
    <col min="2" max="2" width="20.78515625" customWidth="1"/>
    <col min="3" max="3" width="30.78515625" customWidth="1"/>
    <col min="4" max="4" width="5.78515625" customWidth="1"/>
    <col min="5" max="5" width="20.78515625" customWidth="1"/>
    <col min="6" max="6" width="30.78515625" customWidth="1"/>
    <col min="7" max="7" width="2.78515625" customWidth="1"/>
  </cols>
  <sheetData>
    <row r="1" spans="1:7" ht="19.95" customHeight="1" x14ac:dyDescent="0.35">
      <c r="A1" s="2"/>
      <c r="B1" s="2"/>
      <c r="C1" s="2"/>
      <c r="D1" s="2"/>
      <c r="E1" s="2"/>
      <c r="F1" s="2"/>
      <c r="G1" s="2"/>
    </row>
    <row r="2" spans="1:7" ht="70.099999999999994" customHeight="1" x14ac:dyDescent="0.35">
      <c r="A2" s="2"/>
      <c r="B2" s="69" t="s">
        <v>24</v>
      </c>
      <c r="C2" s="69"/>
      <c r="D2" s="69"/>
      <c r="E2" s="69"/>
      <c r="F2" s="3"/>
      <c r="G2" s="2"/>
    </row>
    <row r="3" spans="1:7" s="31" customFormat="1" ht="30" customHeight="1" x14ac:dyDescent="0.35">
      <c r="A3" s="28"/>
      <c r="B3" s="68" t="s">
        <v>64</v>
      </c>
      <c r="C3" s="68"/>
      <c r="D3" s="30"/>
      <c r="E3" s="29" t="s">
        <v>28</v>
      </c>
      <c r="F3" s="4"/>
      <c r="G3" s="28"/>
    </row>
    <row r="4" spans="1:7" ht="45" customHeight="1" x14ac:dyDescent="0.35">
      <c r="A4" s="2"/>
      <c r="B4" s="32" t="s">
        <v>51</v>
      </c>
      <c r="C4" s="17" t="s">
        <v>52</v>
      </c>
      <c r="D4" s="18"/>
      <c r="E4" s="32" t="s">
        <v>25</v>
      </c>
      <c r="F4" s="17" t="s">
        <v>55</v>
      </c>
      <c r="G4" s="2"/>
    </row>
    <row r="5" spans="1:7" ht="30" customHeight="1" x14ac:dyDescent="0.35">
      <c r="A5" s="2"/>
      <c r="B5" s="32" t="s">
        <v>26</v>
      </c>
      <c r="C5" s="17" t="s">
        <v>29</v>
      </c>
      <c r="D5" s="18"/>
      <c r="E5" s="32" t="s">
        <v>26</v>
      </c>
      <c r="F5" s="17" t="s">
        <v>29</v>
      </c>
      <c r="G5" s="2"/>
    </row>
    <row r="6" spans="1:7" ht="30" customHeight="1" x14ac:dyDescent="0.35">
      <c r="A6" s="2"/>
      <c r="B6" s="32" t="s">
        <v>27</v>
      </c>
      <c r="C6" s="17">
        <v>1301</v>
      </c>
      <c r="D6" s="18"/>
      <c r="E6" s="32" t="s">
        <v>27</v>
      </c>
      <c r="F6" s="17">
        <v>1301</v>
      </c>
      <c r="G6" s="2"/>
    </row>
    <row r="7" spans="1:7" ht="30" customHeight="1" x14ac:dyDescent="0.35">
      <c r="A7" s="2"/>
      <c r="B7" s="32" t="s">
        <v>42</v>
      </c>
      <c r="C7" s="19" t="s">
        <v>53</v>
      </c>
      <c r="D7" s="18"/>
      <c r="E7" s="32" t="s">
        <v>42</v>
      </c>
      <c r="F7" s="19" t="s">
        <v>30</v>
      </c>
      <c r="G7" s="2"/>
    </row>
    <row r="8" spans="1:7" ht="30" customHeight="1" x14ac:dyDescent="0.35">
      <c r="A8" s="2"/>
      <c r="B8" s="32" t="s">
        <v>62</v>
      </c>
      <c r="C8" s="61" t="s">
        <v>54</v>
      </c>
      <c r="D8" s="18"/>
      <c r="E8" s="32" t="s">
        <v>62</v>
      </c>
      <c r="F8" s="61" t="s">
        <v>31</v>
      </c>
      <c r="G8" s="2"/>
    </row>
    <row r="9" spans="1:7" ht="30" customHeight="1" x14ac:dyDescent="0.35">
      <c r="A9" s="2"/>
      <c r="B9" s="71" t="s">
        <v>32</v>
      </c>
      <c r="C9" s="72" t="s">
        <v>33</v>
      </c>
      <c r="D9" s="18"/>
      <c r="E9" s="32"/>
      <c r="F9" s="32"/>
      <c r="G9" s="2"/>
    </row>
    <row r="10" spans="1:7" ht="30" customHeight="1" x14ac:dyDescent="0.35">
      <c r="A10" s="2"/>
      <c r="B10" s="71"/>
      <c r="C10" s="72"/>
      <c r="D10" s="18"/>
      <c r="E10" s="32"/>
      <c r="F10" s="32"/>
      <c r="G10" s="2"/>
    </row>
    <row r="11" spans="1:7" ht="30" customHeight="1" x14ac:dyDescent="0.35">
      <c r="A11" s="2"/>
      <c r="B11" s="10"/>
      <c r="C11" s="12"/>
      <c r="D11" s="11"/>
      <c r="E11" s="13"/>
      <c r="F11" s="14"/>
      <c r="G11" s="2"/>
    </row>
    <row r="12" spans="1:7" s="36" customFormat="1" ht="30" customHeight="1" x14ac:dyDescent="0.7">
      <c r="A12" s="34"/>
      <c r="B12" s="33" t="s">
        <v>68</v>
      </c>
      <c r="C12" s="35"/>
      <c r="D12" s="35"/>
      <c r="E12" s="35"/>
      <c r="F12" s="35"/>
      <c r="G12" s="34"/>
    </row>
    <row r="13" spans="1:7" ht="10.1" customHeight="1" x14ac:dyDescent="0.7">
      <c r="A13" s="2"/>
      <c r="B13" s="6"/>
      <c r="C13" s="7"/>
      <c r="D13" s="7"/>
      <c r="E13" s="7"/>
      <c r="F13" s="7"/>
      <c r="G13" s="2"/>
    </row>
    <row r="14" spans="1:7" ht="150" customHeight="1" x14ac:dyDescent="0.35">
      <c r="A14" s="2"/>
      <c r="B14" s="70" t="s">
        <v>66</v>
      </c>
      <c r="C14" s="70"/>
      <c r="D14" s="70"/>
      <c r="E14" s="70"/>
      <c r="F14" s="70"/>
      <c r="G14" s="2"/>
    </row>
    <row r="15" spans="1:7" s="38" customFormat="1" ht="30" customHeight="1" x14ac:dyDescent="0.35">
      <c r="A15" s="37"/>
      <c r="B15" s="33" t="s">
        <v>34</v>
      </c>
      <c r="C15" s="8"/>
      <c r="D15" s="8" t="s">
        <v>37</v>
      </c>
      <c r="E15" s="8"/>
      <c r="F15" s="8"/>
      <c r="G15" s="37"/>
    </row>
    <row r="16" spans="1:7" ht="24.45" customHeight="1" x14ac:dyDescent="0.7">
      <c r="A16" s="2"/>
      <c r="B16" s="62" t="s">
        <v>36</v>
      </c>
      <c r="C16" s="7"/>
      <c r="D16" s="7"/>
      <c r="E16" s="7"/>
      <c r="F16" s="7"/>
      <c r="G16" s="2"/>
    </row>
    <row r="17" spans="1:7" ht="24.45" customHeight="1" x14ac:dyDescent="0.7">
      <c r="A17" s="2"/>
      <c r="B17" s="62" t="s">
        <v>58</v>
      </c>
      <c r="C17" s="7"/>
      <c r="D17" s="7"/>
      <c r="E17" s="7"/>
      <c r="F17" s="7"/>
      <c r="G17" s="2"/>
    </row>
    <row r="18" spans="1:7" ht="24.45" customHeight="1" x14ac:dyDescent="0.7">
      <c r="A18" s="2"/>
      <c r="B18" s="62" t="s">
        <v>35</v>
      </c>
      <c r="C18" s="7"/>
      <c r="D18" s="7"/>
      <c r="E18" s="7"/>
      <c r="F18" s="7"/>
      <c r="G18" s="2"/>
    </row>
    <row r="19" spans="1:7" ht="24.45" customHeight="1" x14ac:dyDescent="0.7">
      <c r="A19" s="2"/>
      <c r="B19" s="62" t="s">
        <v>38</v>
      </c>
      <c r="C19" s="7"/>
      <c r="D19" s="7"/>
      <c r="E19" s="7"/>
      <c r="F19" s="7"/>
      <c r="G19" s="2"/>
    </row>
    <row r="20" spans="1:7" ht="24.45" customHeight="1" x14ac:dyDescent="0.7">
      <c r="A20" s="2"/>
      <c r="B20" s="62" t="s">
        <v>39</v>
      </c>
      <c r="C20" s="63"/>
      <c r="D20" s="7"/>
      <c r="E20" s="7"/>
      <c r="F20" s="7"/>
      <c r="G20" s="2"/>
    </row>
    <row r="21" spans="1:7" ht="45" customHeight="1" x14ac:dyDescent="0.35">
      <c r="A21" s="2"/>
      <c r="B21" s="70" t="s">
        <v>15</v>
      </c>
      <c r="C21" s="70"/>
      <c r="D21" s="70"/>
      <c r="E21" s="70"/>
      <c r="F21" s="70"/>
      <c r="G21" s="2"/>
    </row>
    <row r="22" spans="1:7" s="31" customFormat="1" ht="30" customHeight="1" x14ac:dyDescent="0.35">
      <c r="A22" s="28"/>
      <c r="B22" s="33" t="s">
        <v>40</v>
      </c>
      <c r="C22" s="8"/>
      <c r="D22" s="8"/>
      <c r="E22" s="8"/>
      <c r="F22" s="8"/>
      <c r="G22" s="28"/>
    </row>
    <row r="23" spans="1:7" ht="10.1" customHeight="1" x14ac:dyDescent="0.7">
      <c r="A23" s="2"/>
      <c r="B23" s="6"/>
      <c r="C23" s="7"/>
      <c r="D23" s="7"/>
      <c r="E23" s="7"/>
      <c r="F23" s="7"/>
      <c r="G23" s="2"/>
    </row>
    <row r="24" spans="1:7" ht="100.1" customHeight="1" x14ac:dyDescent="0.35">
      <c r="A24" s="2"/>
      <c r="B24" s="70" t="s">
        <v>63</v>
      </c>
      <c r="C24" s="70"/>
      <c r="D24" s="70"/>
      <c r="E24" s="70"/>
      <c r="F24" s="70"/>
      <c r="G24" s="2"/>
    </row>
    <row r="25" spans="1:7" ht="100.1" customHeight="1" x14ac:dyDescent="0.35">
      <c r="A25" s="2"/>
      <c r="B25" s="67" t="s">
        <v>65</v>
      </c>
      <c r="C25" s="67"/>
      <c r="D25" s="67"/>
      <c r="E25" s="67"/>
      <c r="F25" s="67"/>
      <c r="G25" s="2"/>
    </row>
    <row r="26" spans="1:7" ht="30" customHeight="1" x14ac:dyDescent="0.35">
      <c r="A26" s="2"/>
      <c r="B26" s="68" t="s">
        <v>41</v>
      </c>
      <c r="C26" s="68"/>
      <c r="D26" s="30"/>
      <c r="E26" s="68" t="s">
        <v>45</v>
      </c>
      <c r="F26" s="68"/>
      <c r="G26" s="2"/>
    </row>
    <row r="27" spans="1:7" ht="19.95" customHeight="1" x14ac:dyDescent="0.35">
      <c r="A27" s="2"/>
      <c r="B27" s="32" t="s">
        <v>25</v>
      </c>
      <c r="C27" s="17" t="s">
        <v>44</v>
      </c>
      <c r="D27" s="18"/>
      <c r="E27" s="32" t="s">
        <v>25</v>
      </c>
      <c r="F27" s="17" t="s">
        <v>46</v>
      </c>
      <c r="G27" s="2"/>
    </row>
    <row r="28" spans="1:7" ht="14.15" x14ac:dyDescent="0.35">
      <c r="A28" s="2"/>
      <c r="B28" s="32" t="s">
        <v>26</v>
      </c>
      <c r="C28" s="17"/>
      <c r="D28" s="18"/>
      <c r="E28" s="32" t="s">
        <v>26</v>
      </c>
      <c r="F28" s="17"/>
      <c r="G28" s="2"/>
    </row>
    <row r="29" spans="1:7" s="31" customFormat="1" ht="17.600000000000001" x14ac:dyDescent="0.35">
      <c r="A29" s="28"/>
      <c r="B29" s="32"/>
      <c r="C29" s="17"/>
      <c r="D29" s="18"/>
      <c r="E29" s="32"/>
      <c r="F29" s="17"/>
      <c r="G29" s="28"/>
    </row>
    <row r="30" spans="1:7" ht="28.3" x14ac:dyDescent="0.35">
      <c r="A30" s="2"/>
      <c r="B30" s="32" t="s">
        <v>43</v>
      </c>
      <c r="C30" s="19" t="s">
        <v>30</v>
      </c>
      <c r="D30" s="18"/>
      <c r="E30" s="32" t="s">
        <v>43</v>
      </c>
      <c r="F30" s="19" t="s">
        <v>30</v>
      </c>
      <c r="G30" s="2"/>
    </row>
    <row r="31" spans="1:7" ht="28.3" x14ac:dyDescent="0.35">
      <c r="A31" s="2"/>
      <c r="B31" s="32" t="s">
        <v>49</v>
      </c>
      <c r="C31" s="61"/>
      <c r="D31" s="18"/>
      <c r="E31" s="32" t="s">
        <v>49</v>
      </c>
      <c r="F31" s="61"/>
      <c r="G31" s="2"/>
    </row>
    <row r="32" spans="1:7" ht="30" customHeight="1" x14ac:dyDescent="0.35">
      <c r="A32" s="2"/>
      <c r="B32" s="68" t="s">
        <v>47</v>
      </c>
      <c r="C32" s="68"/>
      <c r="D32" s="30"/>
      <c r="E32" s="68" t="s">
        <v>48</v>
      </c>
      <c r="F32" s="68"/>
      <c r="G32" s="2"/>
    </row>
    <row r="33" spans="1:7" ht="19.95" customHeight="1" x14ac:dyDescent="0.35">
      <c r="A33" s="2"/>
      <c r="B33" s="32" t="s">
        <v>25</v>
      </c>
      <c r="C33" s="17" t="s">
        <v>56</v>
      </c>
      <c r="D33" s="18"/>
      <c r="E33" s="32" t="s">
        <v>25</v>
      </c>
      <c r="F33" s="17" t="s">
        <v>57</v>
      </c>
      <c r="G33" s="2"/>
    </row>
    <row r="34" spans="1:7" ht="30" customHeight="1" x14ac:dyDescent="0.35">
      <c r="A34" s="2"/>
      <c r="B34" s="32" t="s">
        <v>26</v>
      </c>
      <c r="C34" s="17"/>
      <c r="D34" s="18"/>
      <c r="E34" s="32" t="s">
        <v>26</v>
      </c>
      <c r="F34" s="17"/>
      <c r="G34" s="2"/>
    </row>
    <row r="35" spans="1:7" ht="30" customHeight="1" x14ac:dyDescent="0.35">
      <c r="A35" s="2"/>
      <c r="B35" s="32"/>
      <c r="C35" s="17"/>
      <c r="D35" s="18"/>
      <c r="E35" s="32"/>
      <c r="F35" s="17"/>
      <c r="G35" s="2"/>
    </row>
    <row r="36" spans="1:7" ht="30" customHeight="1" x14ac:dyDescent="0.35">
      <c r="B36" s="32" t="s">
        <v>43</v>
      </c>
      <c r="C36" s="19" t="s">
        <v>30</v>
      </c>
      <c r="D36" s="18"/>
      <c r="E36" s="32" t="s">
        <v>43</v>
      </c>
      <c r="F36" s="19" t="s">
        <v>30</v>
      </c>
    </row>
    <row r="37" spans="1:7" ht="30" customHeight="1" x14ac:dyDescent="0.35">
      <c r="B37" s="32" t="s">
        <v>49</v>
      </c>
      <c r="C37" s="61"/>
      <c r="D37" s="18"/>
      <c r="E37" s="32" t="s">
        <v>49</v>
      </c>
      <c r="F37" s="61"/>
    </row>
    <row r="38" spans="1:7" ht="30" customHeight="1" x14ac:dyDescent="0.35">
      <c r="B38" s="15"/>
      <c r="C38" s="15"/>
      <c r="D38" s="16"/>
      <c r="E38" s="15"/>
      <c r="F38" s="9"/>
    </row>
    <row r="39" spans="1:7" ht="30" customHeight="1" x14ac:dyDescent="0.35">
      <c r="B39" s="33" t="s">
        <v>50</v>
      </c>
      <c r="C39" s="39"/>
      <c r="D39" s="39"/>
      <c r="E39" s="39"/>
      <c r="F39" s="39"/>
    </row>
    <row r="40" spans="1:7" ht="30" customHeight="1" x14ac:dyDescent="0.7">
      <c r="B40" s="6"/>
      <c r="C40" s="7"/>
      <c r="D40" s="7"/>
      <c r="E40" s="7"/>
      <c r="F40" s="7"/>
    </row>
    <row r="41" spans="1:7" ht="30" customHeight="1" x14ac:dyDescent="0.35">
      <c r="B41" s="70" t="s">
        <v>67</v>
      </c>
      <c r="C41" s="70"/>
      <c r="D41" s="70"/>
      <c r="E41" s="70"/>
      <c r="F41" s="70"/>
    </row>
    <row r="42" spans="1:7" ht="30" customHeight="1" x14ac:dyDescent="0.35">
      <c r="B42" s="64"/>
      <c r="C42" s="64"/>
      <c r="D42" s="5"/>
      <c r="E42" s="65"/>
      <c r="F42" s="65"/>
    </row>
    <row r="43" spans="1:7" ht="30" customHeight="1" x14ac:dyDescent="0.35">
      <c r="B43" s="66" t="s">
        <v>59</v>
      </c>
      <c r="C43" s="66"/>
      <c r="D43" s="2"/>
      <c r="E43" s="66" t="s">
        <v>61</v>
      </c>
      <c r="F43" s="66"/>
    </row>
    <row r="44" spans="1:7" ht="30" customHeight="1" x14ac:dyDescent="0.35">
      <c r="B44" s="64"/>
      <c r="C44" s="64"/>
      <c r="D44" s="5"/>
      <c r="E44" s="65"/>
      <c r="F44" s="65"/>
    </row>
    <row r="45" spans="1:7" ht="30" customHeight="1" x14ac:dyDescent="0.35">
      <c r="B45" s="66" t="s">
        <v>60</v>
      </c>
      <c r="C45" s="66"/>
      <c r="D45" s="2"/>
      <c r="E45" s="66" t="s">
        <v>61</v>
      </c>
      <c r="F45" s="66"/>
    </row>
    <row r="47" spans="1:7" ht="30" customHeight="1" x14ac:dyDescent="0.35">
      <c r="B47" s="33" t="s">
        <v>69</v>
      </c>
      <c r="C47" s="39"/>
      <c r="D47" s="39"/>
      <c r="E47" s="39"/>
      <c r="F47" s="39"/>
    </row>
    <row r="48" spans="1:7" ht="30" customHeight="1" x14ac:dyDescent="0.7">
      <c r="B48" s="6"/>
      <c r="C48" s="7"/>
      <c r="D48" s="7"/>
      <c r="E48" s="7"/>
      <c r="F48" s="7"/>
    </row>
    <row r="49" spans="2:6" ht="30" customHeight="1" x14ac:dyDescent="0.35">
      <c r="B49" s="70" t="s">
        <v>70</v>
      </c>
      <c r="C49" s="70"/>
      <c r="D49" s="70"/>
      <c r="E49" s="70"/>
      <c r="F49" s="70"/>
    </row>
    <row r="50" spans="2:6" ht="30" customHeight="1" x14ac:dyDescent="0.35">
      <c r="B50" s="64"/>
      <c r="C50" s="64"/>
      <c r="D50" s="5"/>
      <c r="E50" s="65"/>
      <c r="F50" s="65"/>
    </row>
    <row r="51" spans="2:6" ht="30" customHeight="1" x14ac:dyDescent="0.35">
      <c r="B51" s="66" t="s">
        <v>59</v>
      </c>
      <c r="C51" s="66"/>
      <c r="D51" s="2"/>
      <c r="E51" s="66" t="s">
        <v>61</v>
      </c>
      <c r="F51" s="66"/>
    </row>
    <row r="52" spans="2:6" ht="30" customHeight="1" x14ac:dyDescent="0.35">
      <c r="B52" s="64"/>
      <c r="C52" s="64"/>
      <c r="D52" s="5"/>
      <c r="E52" s="65"/>
      <c r="F52" s="65"/>
    </row>
    <row r="53" spans="2:6" ht="30" customHeight="1" x14ac:dyDescent="0.35">
      <c r="B53" s="66" t="s">
        <v>60</v>
      </c>
      <c r="C53" s="66"/>
      <c r="D53" s="2"/>
      <c r="E53" s="66" t="s">
        <v>61</v>
      </c>
      <c r="F53" s="66"/>
    </row>
  </sheetData>
  <dataConsolidate/>
  <mergeCells count="30">
    <mergeCell ref="B52:C52"/>
    <mergeCell ref="E52:F52"/>
    <mergeCell ref="B53:C53"/>
    <mergeCell ref="E53:F53"/>
    <mergeCell ref="B49:F49"/>
    <mergeCell ref="B50:C50"/>
    <mergeCell ref="E50:F50"/>
    <mergeCell ref="B51:C51"/>
    <mergeCell ref="E51:F51"/>
    <mergeCell ref="B2:E2"/>
    <mergeCell ref="B21:F21"/>
    <mergeCell ref="B24:F24"/>
    <mergeCell ref="B41:F41"/>
    <mergeCell ref="B3:C3"/>
    <mergeCell ref="B9:B10"/>
    <mergeCell ref="C9:C10"/>
    <mergeCell ref="B14:F14"/>
    <mergeCell ref="B44:C44"/>
    <mergeCell ref="E44:F44"/>
    <mergeCell ref="B45:C45"/>
    <mergeCell ref="E45:F45"/>
    <mergeCell ref="B25:F25"/>
    <mergeCell ref="B26:C26"/>
    <mergeCell ref="E26:F26"/>
    <mergeCell ref="B32:C32"/>
    <mergeCell ref="E32:F32"/>
    <mergeCell ref="B42:C42"/>
    <mergeCell ref="B43:C43"/>
    <mergeCell ref="E43:F43"/>
    <mergeCell ref="E42:F42"/>
  </mergeCells>
  <conditionalFormatting sqref="B14 B21 B24:B25 B41">
    <cfRule type="expression" dxfId="1" priority="2">
      <formula>B14=""</formula>
    </cfRule>
  </conditionalFormatting>
  <conditionalFormatting sqref="B49">
    <cfRule type="expression" dxfId="0" priority="1">
      <formula>B49=""</formula>
    </cfRule>
  </conditionalFormatting>
  <dataValidations count="19">
    <dataValidation allowBlank="1" showInputMessage="1" showErrorMessage="1" prompt="Create a Construction Bid Form in this workbook. Enter Owner and Contractor Information, Scope of Work, and Not Included details in this worksheet" sqref="A1" xr:uid="{00000000-0002-0000-0000-000000000000}"/>
    <dataValidation allowBlank="1" showInputMessage="1" showErrorMessage="1" prompt="Add company logo in this cell" sqref="F2" xr:uid="{00000000-0002-0000-0000-000001000000}"/>
    <dataValidation allowBlank="1" showInputMessage="1" showErrorMessage="1" prompt="Enter Completion date in cell at right" sqref="E10" xr:uid="{00000000-0002-0000-0000-000003000000}"/>
    <dataValidation allowBlank="1" showInputMessage="1" showErrorMessage="1" prompt="Enter owner Name in cell at right" sqref="B4 E4 B27 E27 B33 E33" xr:uid="{00000000-0002-0000-0000-000004000000}"/>
    <dataValidation allowBlank="1" showInputMessage="1" showErrorMessage="1" prompt="Enter owner Address in cell at right" sqref="B5 E5 B28 E28 B34 E34" xr:uid="{00000000-0002-0000-0000-000005000000}"/>
    <dataValidation allowBlank="1" showInputMessage="1" showErrorMessage="1" prompt="Enter owner City, State, and Zip Code in cell at right" sqref="B6 E6 B29 E29 B35 E35" xr:uid="{00000000-0002-0000-0000-000006000000}"/>
    <dataValidation allowBlank="1" showInputMessage="1" showErrorMessage="1" prompt="Enter owner Phone number in cell at right" sqref="B7 E36 B30 E30 B36 E7" xr:uid="{00000000-0002-0000-0000-000007000000}"/>
    <dataValidation allowBlank="1" showInputMessage="1" showErrorMessage="1" prompt="Enter owner Email address in cell at right" sqref="B8 E37 B31 E31 B37 E8" xr:uid="{00000000-0002-0000-0000-000008000000}"/>
    <dataValidation allowBlank="1" showInputMessage="1" showErrorMessage="1" prompt="Enter Project name in cell at right" sqref="B9:B10" xr:uid="{00000000-0002-0000-0000-000009000000}"/>
    <dataValidation allowBlank="1" showInputMessage="1" showErrorMessage="1" prompt="Enter contractor Email address in cell at right" sqref="E9" xr:uid="{00000000-0002-0000-0000-00000F000000}"/>
    <dataValidation allowBlank="1" showInputMessage="1" showErrorMessage="1" prompt="Enter Owner Information in cells B4 through C10" sqref="B3:C3 B26:C26 E26:F26 B32:C32 E32:F32" xr:uid="{00000000-0002-0000-0000-000010000000}"/>
    <dataValidation allowBlank="1" showInputMessage="1" showErrorMessage="1" prompt="Title of this worksheet is in this cell_x000a_" sqref="B2:E2" xr:uid="{00000000-0002-0000-0000-000015000000}"/>
    <dataValidation allowBlank="1" showInputMessage="1" showErrorMessage="1" prompt="Enter signatory Date in this cell" sqref="E42:F42 E44:F44 E50:F50 E52:F52" xr:uid="{00000000-0002-0000-0000-000017000000}"/>
    <dataValidation allowBlank="1" showInputMessage="1" showErrorMessage="1" prompt="Enter Owner or Authorized Representative's signature in this cell" sqref="B42:C42 B44:C44 B50:C50 B52:C52" xr:uid="{00000000-0002-0000-0000-000018000000}"/>
    <dataValidation allowBlank="1" showInputMessage="1" showErrorMessage="1" prompt="Enter Contractor Information in cells E4 through F10" sqref="E3" xr:uid="{E6AC8FB0-A3F6-40CB-9313-AC28C2F02E73}"/>
    <dataValidation allowBlank="1" showInputMessage="1" showErrorMessage="1" prompt="Enter Scope of Work in cell B14" sqref="B12" xr:uid="{327417FB-B058-4C28-AD7F-43A891AC79C3}"/>
    <dataValidation allowBlank="1" showInputMessage="1" showErrorMessage="1" prompt="Enter what is Not Included in this bid in cell B17" sqref="B15" xr:uid="{D63FCD76-5278-4297-95F4-DD39DB1E6849}"/>
    <dataValidation allowBlank="1" showInputMessage="1" showErrorMessage="1" prompt="Enter Company Proposal in cell B20" sqref="B22" xr:uid="{C1901ED5-7DFF-4306-BAF6-E1B1D6D44FD7}"/>
    <dataValidation allowBlank="1" showInputMessage="1" showErrorMessage="1" prompt="Enter Owner Acceptance in cell B26" sqref="B39 B47" xr:uid="{71AEFC31-FC0E-4424-B27D-74217F2EB635}"/>
  </dataValidations>
  <hyperlinks>
    <hyperlink ref="C8" r:id="rId1" display="Person@example.com" xr:uid="{E9FBBC42-1092-43B0-BD04-20AF63C948AD}"/>
    <hyperlink ref="F8" r:id="rId2" xr:uid="{02402E9F-F36C-4BCF-A0DB-4D736C735A7D}"/>
  </hyperlinks>
  <printOptions horizontalCentered="1"/>
  <pageMargins left="0.25" right="0.25" top="0.75" bottom="0.75" header="0.3" footer="0.3"/>
  <pageSetup scale="90" fitToHeight="0" orientation="portrait" r:id="rId3"/>
  <headerFooter differentFirst="1">
    <oddFooter>Page &amp;P of &amp;N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4946F-C446-42A0-AF62-EAE4C719214A}">
  <dimension ref="B2:C7"/>
  <sheetViews>
    <sheetView showGridLines="0" workbookViewId="0"/>
  </sheetViews>
  <sheetFormatPr defaultColWidth="8.78515625" defaultRowHeight="14.15" x14ac:dyDescent="0.35"/>
  <cols>
    <col min="2" max="2" width="22.78515625" customWidth="1"/>
  </cols>
  <sheetData>
    <row r="2" spans="2:3" x14ac:dyDescent="0.35">
      <c r="C2" t="s">
        <v>2</v>
      </c>
    </row>
    <row r="3" spans="2:3" x14ac:dyDescent="0.35">
      <c r="B3" t="str">
        <f>INDEX(BidItems[#Data],MATCH(1,BidItems[Costs Ranked],0),2)</f>
        <v>Laborer charges</v>
      </c>
      <c r="C3">
        <f>INDEX(BidItems[#Data],MATCH(1,BidItems[Costs Ranked],0),4)</f>
        <v>31000</v>
      </c>
    </row>
    <row r="4" spans="2:3" x14ac:dyDescent="0.35">
      <c r="B4" t="str">
        <f>INDEX(BidItems[#Data],MATCH(2,BidItems[Costs Ranked],0),2)</f>
        <v>2x8x10 lumber</v>
      </c>
      <c r="C4">
        <f>INDEX(BidItems[#Data],MATCH(2,BidItems[Costs Ranked],0),4)</f>
        <v>4725</v>
      </c>
    </row>
    <row r="5" spans="2:3" x14ac:dyDescent="0.35">
      <c r="B5" t="str">
        <f>INDEX(BidItems[#Data],MATCH(3,BidItems[Costs Ranked],0),2)</f>
        <v>2x4x10 lumber</v>
      </c>
      <c r="C5">
        <f>INDEX(BidItems[#Data],MATCH(3,BidItems[Costs Ranked],0),4)</f>
        <v>3404.45</v>
      </c>
    </row>
    <row r="6" spans="2:3" x14ac:dyDescent="0.35">
      <c r="B6" t="str">
        <f>INDEX(BidItems[#Data],MATCH(4,BidItems[Costs Ranked],0),2)</f>
        <v>Box of screws, 2 in</v>
      </c>
      <c r="C6">
        <f>INDEX(BidItems[#Data],MATCH(4,BidItems[Costs Ranked],0),4)</f>
        <v>2234.4499999999998</v>
      </c>
    </row>
    <row r="7" spans="2:3" x14ac:dyDescent="0.35">
      <c r="B7" t="str">
        <f>INDEX(BidItems[#Data],MATCH(5,BidItems[Costs Ranked],0),2)</f>
        <v>Joist brackets</v>
      </c>
      <c r="C7">
        <f>INDEX(BidItems[#Data],MATCH(5,BidItems[Costs Ranked],0),4)</f>
        <v>1249.98</v>
      </c>
    </row>
  </sheetData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-0.499984740745262"/>
    <pageSetUpPr autoPageBreaks="0" fitToPage="1"/>
  </sheetPr>
  <dimension ref="A1:G16"/>
  <sheetViews>
    <sheetView showGridLines="0" zoomScaleNormal="100" workbookViewId="0"/>
  </sheetViews>
  <sheetFormatPr defaultColWidth="8.78515625" defaultRowHeight="30" customHeight="1" x14ac:dyDescent="0.35"/>
  <cols>
    <col min="1" max="1" width="2.78515625" customWidth="1"/>
    <col min="2" max="2" width="15.78515625" customWidth="1"/>
    <col min="3" max="3" width="50.78515625" customWidth="1"/>
    <col min="4" max="5" width="20.78515625" customWidth="1"/>
    <col min="6" max="6" width="13.28515625" style="1" hidden="1" customWidth="1"/>
    <col min="7" max="7" width="2.78515625" customWidth="1"/>
  </cols>
  <sheetData>
    <row r="1" spans="1:7" ht="19.95" customHeight="1" x14ac:dyDescent="0.35">
      <c r="A1" s="2"/>
      <c r="B1" s="2"/>
      <c r="C1" s="2"/>
      <c r="D1" s="2"/>
      <c r="E1" s="2"/>
      <c r="F1" s="20"/>
      <c r="G1" s="2"/>
    </row>
    <row r="2" spans="1:7" ht="70.099999999999994" customHeight="1" x14ac:dyDescent="0.35">
      <c r="A2" s="2"/>
      <c r="B2" s="73" t="s">
        <v>19</v>
      </c>
      <c r="C2" s="73"/>
      <c r="D2" s="73"/>
      <c r="E2" s="73"/>
      <c r="F2" s="20" t="s">
        <v>15</v>
      </c>
      <c r="G2" s="2"/>
    </row>
    <row r="3" spans="1:7" s="31" customFormat="1" ht="30" customHeight="1" x14ac:dyDescent="0.35">
      <c r="A3" s="28"/>
      <c r="B3" s="29" t="s">
        <v>20</v>
      </c>
      <c r="C3" s="29"/>
      <c r="D3" s="29"/>
      <c r="E3" s="29"/>
      <c r="F3" s="45"/>
      <c r="G3" s="28"/>
    </row>
    <row r="4" spans="1:7" ht="30" customHeight="1" x14ac:dyDescent="0.35">
      <c r="A4" s="40"/>
      <c r="B4" s="46" t="s">
        <v>14</v>
      </c>
      <c r="C4" s="46" t="s">
        <v>0</v>
      </c>
      <c r="D4" s="47" t="s">
        <v>1</v>
      </c>
      <c r="E4" s="47" t="s">
        <v>2</v>
      </c>
      <c r="F4" t="s">
        <v>17</v>
      </c>
      <c r="G4" s="2"/>
    </row>
    <row r="5" spans="1:7" ht="30" customHeight="1" x14ac:dyDescent="0.35">
      <c r="A5" s="40"/>
      <c r="B5" s="48">
        <v>700</v>
      </c>
      <c r="C5" s="47" t="s">
        <v>3</v>
      </c>
      <c r="D5" s="49">
        <v>6.75</v>
      </c>
      <c r="E5" s="49">
        <f>IFERROR(BidItems[[#This Row],[Cost]]*BidItems[[#This Row],[Qty.]], "")</f>
        <v>4725</v>
      </c>
      <c r="F5">
        <f>_xlfn.RANK.EQ(BidItems[[#This Row],[Total]],BidItems[Total])</f>
        <v>2</v>
      </c>
      <c r="G5" s="2"/>
    </row>
    <row r="6" spans="1:7" ht="30" customHeight="1" x14ac:dyDescent="0.35">
      <c r="A6" s="40"/>
      <c r="B6" s="48">
        <v>685</v>
      </c>
      <c r="C6" s="47" t="s">
        <v>4</v>
      </c>
      <c r="D6" s="49">
        <v>4.97</v>
      </c>
      <c r="E6" s="49">
        <f>IFERROR(BidItems[[#This Row],[Cost]]*BidItems[[#This Row],[Qty.]], "")</f>
        <v>3404.45</v>
      </c>
      <c r="F6">
        <f>_xlfn.RANK.EQ(BidItems[[#This Row],[Total]],BidItems[Total])</f>
        <v>3</v>
      </c>
      <c r="G6" s="2"/>
    </row>
    <row r="7" spans="1:7" ht="30" customHeight="1" x14ac:dyDescent="0.35">
      <c r="A7" s="40"/>
      <c r="B7" s="48">
        <v>502</v>
      </c>
      <c r="C7" s="47" t="s">
        <v>5</v>
      </c>
      <c r="D7" s="49">
        <v>2.4900000000000002</v>
      </c>
      <c r="E7" s="49">
        <f>IFERROR(BidItems[[#This Row],[Cost]]*BidItems[[#This Row],[Qty.]], "")</f>
        <v>1249.98</v>
      </c>
      <c r="F7">
        <f>_xlfn.RANK.EQ(BidItems[[#This Row],[Total]],BidItems[Total])</f>
        <v>5</v>
      </c>
      <c r="G7" s="2"/>
    </row>
    <row r="8" spans="1:7" ht="30" customHeight="1" x14ac:dyDescent="0.35">
      <c r="A8" s="40"/>
      <c r="B8" s="48">
        <v>335</v>
      </c>
      <c r="C8" s="47" t="s">
        <v>7</v>
      </c>
      <c r="D8" s="49">
        <v>6.67</v>
      </c>
      <c r="E8" s="49">
        <f>IFERROR(BidItems[[#This Row],[Cost]]*BidItems[[#This Row],[Qty.]], "")</f>
        <v>2234.4499999999998</v>
      </c>
      <c r="F8">
        <f>_xlfn.RANK.EQ(BidItems[[#This Row],[Total]],BidItems[Total])</f>
        <v>4</v>
      </c>
      <c r="G8" s="2"/>
    </row>
    <row r="9" spans="1:7" ht="30" customHeight="1" x14ac:dyDescent="0.35">
      <c r="A9" s="40"/>
      <c r="B9" s="48">
        <v>250</v>
      </c>
      <c r="C9" s="47" t="s">
        <v>6</v>
      </c>
      <c r="D9" s="49">
        <v>3.25</v>
      </c>
      <c r="E9" s="49">
        <f>IFERROR(BidItems[[#This Row],[Cost]]*BidItems[[#This Row],[Qty.]], "")</f>
        <v>812.5</v>
      </c>
      <c r="F9">
        <f>_xlfn.RANK.EQ(BidItems[[#This Row],[Total]],BidItems[Total])</f>
        <v>7</v>
      </c>
      <c r="G9" s="2"/>
    </row>
    <row r="10" spans="1:7" ht="30" customHeight="1" x14ac:dyDescent="0.35">
      <c r="A10" s="40"/>
      <c r="B10" s="48">
        <v>110</v>
      </c>
      <c r="C10" s="47" t="s">
        <v>8</v>
      </c>
      <c r="D10" s="49">
        <v>7.75</v>
      </c>
      <c r="E10" s="49">
        <f>IFERROR(BidItems[[#This Row],[Cost]]*BidItems[[#This Row],[Qty.]], "")</f>
        <v>852.5</v>
      </c>
      <c r="F10">
        <f>_xlfn.RANK.EQ(BidItems[[#This Row],[Total]],BidItems[Total])</f>
        <v>6</v>
      </c>
      <c r="G10" s="2"/>
    </row>
    <row r="11" spans="1:7" ht="30" customHeight="1" x14ac:dyDescent="0.35">
      <c r="A11" s="40"/>
      <c r="B11" s="48">
        <v>310</v>
      </c>
      <c r="C11" s="47" t="s">
        <v>12</v>
      </c>
      <c r="D11" s="49">
        <v>100</v>
      </c>
      <c r="E11" s="49">
        <f>IFERROR(BidItems[[#This Row],[Cost]]*BidItems[[#This Row],[Qty.]], "")</f>
        <v>31000</v>
      </c>
      <c r="F11">
        <f>_xlfn.RANK.EQ(BidItems[[#This Row],[Total]],BidItems[Total])</f>
        <v>1</v>
      </c>
      <c r="G11" s="2"/>
    </row>
    <row r="12" spans="1:7" ht="30" customHeight="1" x14ac:dyDescent="0.35">
      <c r="A12" s="42">
        <v>4</v>
      </c>
      <c r="B12" s="46"/>
      <c r="C12" s="46"/>
      <c r="D12" s="47" t="s">
        <v>13</v>
      </c>
      <c r="E12" s="50">
        <f>SUBTOTAL(109,BidItems[Total])</f>
        <v>44278.880000000005</v>
      </c>
      <c r="F12"/>
      <c r="G12" s="2"/>
    </row>
    <row r="13" spans="1:7" ht="30" customHeight="1" x14ac:dyDescent="0.35">
      <c r="A13" s="42">
        <v>5</v>
      </c>
      <c r="B13" s="21"/>
      <c r="C13" s="21"/>
      <c r="D13" s="22" t="s">
        <v>10</v>
      </c>
      <c r="E13" s="25">
        <v>7.4999999999999997E-2</v>
      </c>
      <c r="F13" s="20"/>
      <c r="G13" s="2"/>
    </row>
    <row r="14" spans="1:7" ht="30" customHeight="1" x14ac:dyDescent="0.35">
      <c r="A14" s="40"/>
      <c r="B14" s="21"/>
      <c r="C14" s="21"/>
      <c r="D14" s="23" t="s">
        <v>9</v>
      </c>
      <c r="E14" s="26">
        <f>IFERROR(TaxRate*BidItems[[#Totals],[Total]], "")</f>
        <v>3320.9160000000002</v>
      </c>
      <c r="F14" s="20"/>
      <c r="G14" s="2"/>
    </row>
    <row r="15" spans="1:7" ht="30" customHeight="1" x14ac:dyDescent="0.35">
      <c r="A15" s="40"/>
      <c r="B15" s="21"/>
      <c r="C15" s="21"/>
      <c r="D15" s="23" t="s">
        <v>11</v>
      </c>
      <c r="E15" s="24">
        <f>IFERROR(Tax+BidItems[[#Totals],[Total]], "")</f>
        <v>47599.796000000002</v>
      </c>
      <c r="F15" s="20"/>
      <c r="G15" s="2"/>
    </row>
    <row r="16" spans="1:7" ht="30" customHeight="1" x14ac:dyDescent="0.35">
      <c r="A16" s="40"/>
      <c r="B16" s="43"/>
      <c r="C16" s="43"/>
      <c r="D16" s="43"/>
      <c r="E16" s="43"/>
      <c r="F16" s="20"/>
      <c r="G16" s="2"/>
    </row>
  </sheetData>
  <mergeCells count="1">
    <mergeCell ref="B2:E2"/>
  </mergeCells>
  <dataValidations count="13">
    <dataValidation allowBlank="1" showInputMessage="1" showErrorMessage="1" prompt="Create Cost Breakdown in this worksheet. Enter Materials &amp; Costs in table. Subtotal is calculated at end of table. Tax &amp; Grand Total are automatically calculated below the table" sqref="A1" xr:uid="{00000000-0002-0000-0100-000000000000}"/>
    <dataValidation allowBlank="1" showInputMessage="1" showErrorMessage="1" prompt="Title of this worksheet is in this cell" sqref="B2:E2" xr:uid="{00000000-0002-0000-0100-000001000000}"/>
    <dataValidation allowBlank="1" showInputMessage="1" showErrorMessage="1" prompt="Subtitle is in this cell. Enter Materials and Costs in table below" sqref="B3" xr:uid="{00000000-0002-0000-0100-000002000000}"/>
    <dataValidation allowBlank="1" showInputMessage="1" showErrorMessage="1" prompt="Enter Quantity in this column under this heading" sqref="B4" xr:uid="{00000000-0002-0000-0100-000003000000}"/>
    <dataValidation allowBlank="1" showInputMessage="1" showErrorMessage="1" prompt="Enter Description in this column under this heading" sqref="C4" xr:uid="{00000000-0002-0000-0100-000004000000}"/>
    <dataValidation allowBlank="1" showInputMessage="1" showErrorMessage="1" prompt="Enter Cost in this column under this heading" sqref="D4" xr:uid="{00000000-0002-0000-0100-000005000000}"/>
    <dataValidation allowBlank="1" showInputMessage="1" showErrorMessage="1" prompt="Total is automatically calculated in this column under this heading. Subtotal is automatically calculated at the end" sqref="E4" xr:uid="{00000000-0002-0000-0100-000006000000}"/>
    <dataValidation allowBlank="1" showInputMessage="1" showErrorMessage="1" prompt="Enter Tax rate in cell at right. Enter zero if tax rate does not apply" sqref="D13" xr:uid="{00000000-0002-0000-0100-000007000000}"/>
    <dataValidation allowBlank="1" showInputMessage="1" showErrorMessage="1" prompt="Enter Tax rate in this cell. Enter zero if tax rate does not apply" sqref="E13" xr:uid="{00000000-0002-0000-0100-000008000000}"/>
    <dataValidation allowBlank="1" showInputMessage="1" showErrorMessage="1" prompt="Tax amount is automatically calculated in cell at right" sqref="D14" xr:uid="{00000000-0002-0000-0100-000009000000}"/>
    <dataValidation allowBlank="1" showInputMessage="1" showErrorMessage="1" prompt="Tax amount is automatically calculated in this cell" sqref="E14" xr:uid="{00000000-0002-0000-0100-00000A000000}"/>
    <dataValidation allowBlank="1" showInputMessage="1" showErrorMessage="1" prompt="Grand total is automatically calculated in this cell" sqref="E15" xr:uid="{00000000-0002-0000-0100-00000B000000}"/>
    <dataValidation allowBlank="1" showInputMessage="1" showErrorMessage="1" prompt="Grand total is automatically calculated in cell at right" sqref="D15" xr:uid="{00000000-0002-0000-0100-00000C000000}"/>
  </dataValidations>
  <printOptions horizontalCentered="1"/>
  <pageMargins left="0.25" right="0.25" top="0.75" bottom="0.75" header="0.3" footer="0.3"/>
  <pageSetup fitToHeight="0" orientation="portrait" r:id="rId1"/>
  <headerFooter differentFirst="1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  <pageSetUpPr fitToPage="1"/>
  </sheetPr>
  <dimension ref="A1:E6"/>
  <sheetViews>
    <sheetView showGridLines="0" zoomScaleNormal="100" workbookViewId="0"/>
  </sheetViews>
  <sheetFormatPr defaultColWidth="8.78515625" defaultRowHeight="30" customHeight="1" x14ac:dyDescent="0.35"/>
  <cols>
    <col min="1" max="1" width="2.78515625" customWidth="1"/>
    <col min="2" max="2" width="80.78515625" customWidth="1"/>
    <col min="3" max="3" width="5.78515625" customWidth="1"/>
    <col min="4" max="4" width="40.78515625" customWidth="1"/>
    <col min="5" max="5" width="2.78515625" customWidth="1"/>
  </cols>
  <sheetData>
    <row r="1" spans="1:5" ht="19.95" customHeight="1" x14ac:dyDescent="0.35">
      <c r="A1" s="2"/>
      <c r="B1" s="2"/>
      <c r="C1" s="2"/>
      <c r="D1" s="2"/>
      <c r="E1" s="2"/>
    </row>
    <row r="2" spans="1:5" s="54" customFormat="1" ht="70.099999999999994" customHeight="1" x14ac:dyDescent="0.35">
      <c r="A2" s="51"/>
      <c r="B2" s="44" t="s">
        <v>21</v>
      </c>
      <c r="C2" s="52"/>
      <c r="D2" s="53"/>
      <c r="E2" s="51"/>
    </row>
    <row r="3" spans="1:5" s="31" customFormat="1" ht="30" customHeight="1" x14ac:dyDescent="0.35">
      <c r="A3" s="28"/>
      <c r="B3" s="29" t="s">
        <v>22</v>
      </c>
      <c r="C3" s="59"/>
      <c r="D3" s="60" t="s">
        <v>16</v>
      </c>
      <c r="E3" s="28"/>
    </row>
    <row r="4" spans="1:5" s="41" customFormat="1" ht="10.1" customHeight="1" x14ac:dyDescent="0.35">
      <c r="A4" s="40"/>
      <c r="B4" s="56"/>
      <c r="C4" s="55"/>
      <c r="D4" s="57"/>
      <c r="E4" s="40"/>
    </row>
    <row r="5" spans="1:5" ht="337.5" customHeight="1" x14ac:dyDescent="0.35">
      <c r="A5" s="2"/>
      <c r="B5" s="58" t="s">
        <v>18</v>
      </c>
      <c r="C5" s="58"/>
      <c r="D5" s="27" t="s">
        <v>23</v>
      </c>
      <c r="E5" s="2"/>
    </row>
    <row r="6" spans="1:5" ht="30" customHeight="1" x14ac:dyDescent="0.35">
      <c r="A6" s="2"/>
      <c r="B6" s="2"/>
      <c r="C6" s="2"/>
      <c r="D6" s="2"/>
      <c r="E6" s="2"/>
    </row>
  </sheetData>
  <dataValidations count="5">
    <dataValidation allowBlank="1" showInputMessage="1" showErrorMessage="1" prompt="Title of this worksheet is in this cell" sqref="B2" xr:uid="{00000000-0002-0000-0200-000001000000}"/>
    <dataValidation allowBlank="1" showInputMessage="1" showErrorMessage="1" prompt="Enter Notes in cell D5 below" sqref="D3" xr:uid="{00000000-0002-0000-0200-000003000000}"/>
    <dataValidation allowBlank="1" showInputMessage="1" showErrorMessage="1" prompt="A Bid Cost Summary is in this worksheet.  A chart showing materials and their costs is in cell B5. Enter notes in cell D5" sqref="A1" xr:uid="{E1368BA4-2DFC-4433-B432-FD3E7DC01191}"/>
    <dataValidation allowBlank="1" showInputMessage="1" showErrorMessage="1" prompt="Subtitle of this worksheet is in this cell" sqref="B3" xr:uid="{3C3CA1DD-1564-4C3C-B6E8-A9658ADB4F45}"/>
    <dataValidation allowBlank="1" showInputMessage="1" showErrorMessage="1" prompt="Pie chart showing top 5 costs per material. Data is based on Bid Items table in Cost Breakdown worksheet" sqref="B5" xr:uid="{9514E4B5-9EE4-403C-A536-BB9EC35529F6}"/>
  </dataValidations>
  <pageMargins left="0.25" right="0.25" top="0.75" bottom="0.75" header="0.3" footer="0.3"/>
  <pageSetup scale="88" fitToHeight="0" orientation="landscape" horizontalDpi="200" verticalDpi="200" r:id="rId1"/>
  <headerFooter differentFirst="1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356FF7F-8D47-4C77-A2EE-D495714F12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D06C12-6608-4B92-8C5E-B4845990EF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243868-D39C-4D9D-9931-4769F4D69F3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TM03427378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Bid form</vt:lpstr>
      <vt:lpstr>Chart Data</vt:lpstr>
      <vt:lpstr>Cost breakdown</vt:lpstr>
      <vt:lpstr>Bid cost summary</vt:lpstr>
      <vt:lpstr>ColumnTitle2</vt:lpstr>
      <vt:lpstr>ColumnTitleRegion1..B11.1</vt:lpstr>
      <vt:lpstr>ColumnTitleRegion2..B13.1</vt:lpstr>
      <vt:lpstr>ColumnTitleRegion3..B15.1</vt:lpstr>
      <vt:lpstr>ColumnTitleRegion4..B19.1</vt:lpstr>
      <vt:lpstr>'Cost breakdown'!Print_Titles</vt:lpstr>
      <vt:lpstr>RowTitleRegion1..C9</vt:lpstr>
      <vt:lpstr>RowTitleRegion1..E14</vt:lpstr>
      <vt:lpstr>RowTitleRegion2..F9</vt:lpstr>
      <vt:lpstr>Tax</vt:lpstr>
      <vt:lpstr>TaxRate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2023-05-27T04:50:42Z</dcterms:created>
  <dcterms:modified xsi:type="dcterms:W3CDTF">2025-06-23T16:04:03Z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